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Năm học 2023-2024\thu góp đầu năm\"/>
    </mc:Choice>
  </mc:AlternateContent>
  <bookViews>
    <workbookView xWindow="240" yWindow="228" windowWidth="20112" windowHeight="75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7" i="1" l="1"/>
  <c r="F25" i="1"/>
  <c r="H26" i="1" s="1"/>
  <c r="H25" i="1" s="1"/>
  <c r="F23" i="1"/>
  <c r="H24" i="1" s="1"/>
  <c r="H23" i="1" s="1"/>
  <c r="F21" i="1"/>
  <c r="H22" i="1" s="1"/>
  <c r="H21" i="1" s="1"/>
  <c r="F20" i="1"/>
  <c r="F19" i="1"/>
  <c r="H18" i="1"/>
  <c r="E18" i="1"/>
  <c r="H12" i="1"/>
  <c r="F12" i="1"/>
  <c r="I12" i="1" s="1"/>
  <c r="E8" i="1"/>
  <c r="H7" i="1"/>
  <c r="F7" i="1"/>
  <c r="H27" i="1" l="1"/>
  <c r="F18" i="1"/>
  <c r="I18" i="1" s="1"/>
  <c r="E27" i="1"/>
  <c r="I7" i="1"/>
  <c r="I27" i="1" s="1"/>
  <c r="F27" i="1" l="1"/>
</calcChain>
</file>

<file path=xl/sharedStrings.xml><?xml version="1.0" encoding="utf-8"?>
<sst xmlns="http://schemas.openxmlformats.org/spreadsheetml/2006/main" count="59" uniqueCount="52">
  <si>
    <t>UBND HUYỆN THANH HÀ</t>
  </si>
  <si>
    <t>Đvt: Đồng</t>
  </si>
  <si>
    <t>TT</t>
  </si>
  <si>
    <t>Nội dung thu</t>
  </si>
  <si>
    <t>Số dư năm trước chuyển sang</t>
  </si>
  <si>
    <t>Tổng tiền</t>
  </si>
  <si>
    <t>Nội dung chi</t>
  </si>
  <si>
    <t>Số tiền</t>
  </si>
  <si>
    <t>Dư chuyển sang năm học sau</t>
  </si>
  <si>
    <t>Ghi chú</t>
  </si>
  <si>
    <t>Tiền học thêm</t>
  </si>
  <si>
    <t xml:space="preserve"> - Công tác quản lý </t>
  </si>
  <si>
    <t xml:space="preserve"> - Chi nộp 2% thuế TNDN</t>
  </si>
  <si>
    <t>Tiền trông xe</t>
  </si>
  <si>
    <t>10.000đ/tháng</t>
  </si>
  <si>
    <t xml:space="preserve"> - Chi nộp 10% thuế</t>
  </si>
  <si>
    <t xml:space="preserve"> - Chi công tác thu, quản lý</t>
  </si>
  <si>
    <t>Thu tiền nước uống</t>
  </si>
  <si>
    <t>Tiền nước uống</t>
  </si>
  <si>
    <t xml:space="preserve">Chi trả công ty nước </t>
  </si>
  <si>
    <t>Tiền đồng phục</t>
  </si>
  <si>
    <t>Chi tiền đồng phục</t>
  </si>
  <si>
    <t>- Chi TT trả nhà may</t>
  </si>
  <si>
    <t>Thu tiền bảo hiểm y tế</t>
  </si>
  <si>
    <t>Chi tiền bảo hiểm y tế</t>
  </si>
  <si>
    <t>Thu tiền bảo hiểm thân thể</t>
  </si>
  <si>
    <t>Chi tiền bảo hiểm thân thể</t>
  </si>
  <si>
    <t>- Chi nộp công ty BH</t>
  </si>
  <si>
    <t xml:space="preserve">KẾ TOÁN                                         </t>
  </si>
  <si>
    <t xml:space="preserve">   HIỆU TRƯỞNG</t>
  </si>
  <si>
    <t>Nguyễn Quang Hùng</t>
  </si>
  <si>
    <t>Phạm Thị Ân</t>
  </si>
  <si>
    <t>563.220đ/năm</t>
  </si>
  <si>
    <t xml:space="preserve">       TRƯỜNG THCS THANH THỦY</t>
  </si>
  <si>
    <t>Mức thu năm học 2022-2023/1hs/tháng hoặc năm</t>
  </si>
  <si>
    <t>Thu năm 2022 - 2023</t>
  </si>
  <si>
    <t>HK 1</t>
  </si>
  <si>
    <t>6.500đ/tiết</t>
  </si>
  <si>
    <t>HK 2</t>
  </si>
  <si>
    <t>7.000/đ/tiết</t>
  </si>
  <si>
    <t xml:space="preserve"> - Chi GV dạy</t>
  </si>
  <si>
    <t>-Chi……</t>
  </si>
  <si>
    <t xml:space="preserve"> - Chi trông coi xe   T4,5 /2022</t>
  </si>
  <si>
    <t xml:space="preserve"> - Chi trông coi xe   T9 - T12/2022 </t>
  </si>
  <si>
    <t xml:space="preserve"> - Chi trông coi xe  T1 đến T5 /2023</t>
  </si>
  <si>
    <t>8.000đ/tháng</t>
  </si>
  <si>
    <t>7.000đ/tháng</t>
  </si>
  <si>
    <t>- Chi nộp tiền về BHXH</t>
  </si>
  <si>
    <t>200.000đ/năm</t>
  </si>
  <si>
    <t>TỔNG CỘNG</t>
  </si>
  <si>
    <t>(Tính đến 31/5/2023)</t>
  </si>
  <si>
    <t xml:space="preserve"> CÁC KHOẢN THU - CHI  NGUỒN KHÁC TRONG NHÀ TRƯỜNG NĂM HỌC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</si>
</sst>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.VnTime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3" fontId="3" fillId="0" borderId="0" xfId="1" applyNumberFormat="1" applyFont="1"/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/>
    <xf numFmtId="0" fontId="8" fillId="0" borderId="5" xfId="1" applyFont="1" applyBorder="1" applyAlignment="1">
      <alignment horizontal="center"/>
    </xf>
    <xf numFmtId="0" fontId="6" fillId="0" borderId="5" xfId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1" xfId="1" applyFont="1" applyBorder="1" applyAlignment="1">
      <alignment horizontal="center"/>
    </xf>
    <xf numFmtId="3" fontId="8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164" fontId="8" fillId="0" borderId="2" xfId="1" applyNumberFormat="1" applyFont="1" applyBorder="1" applyAlignment="1"/>
    <xf numFmtId="165" fontId="0" fillId="0" borderId="0" xfId="0" applyNumberFormat="1"/>
    <xf numFmtId="0" fontId="6" fillId="0" borderId="0" xfId="0" applyFont="1" applyAlignment="1">
      <alignment horizontal="center" vertical="center" wrapText="1"/>
    </xf>
    <xf numFmtId="0" fontId="8" fillId="0" borderId="0" xfId="1" applyFont="1" applyAlignment="1"/>
    <xf numFmtId="0" fontId="6" fillId="0" borderId="0" xfId="1" applyFont="1" applyAlignment="1"/>
    <xf numFmtId="0" fontId="10" fillId="0" borderId="0" xfId="1" applyFont="1" applyAlignment="1">
      <alignment horizontal="right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43" fontId="8" fillId="0" borderId="1" xfId="3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quotePrefix="1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0" fontId="8" fillId="0" borderId="3" xfId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vertical="center"/>
    </xf>
    <xf numFmtId="3" fontId="9" fillId="0" borderId="1" xfId="1" applyNumberFormat="1" applyFont="1" applyBorder="1" applyAlignment="1"/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/>
    </xf>
    <xf numFmtId="0" fontId="7" fillId="0" borderId="9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P14" sqref="O14:P14"/>
    </sheetView>
  </sheetViews>
  <sheetFormatPr defaultRowHeight="14.4" x14ac:dyDescent="0.3"/>
  <cols>
    <col min="1" max="1" width="4.5546875" customWidth="1"/>
    <col min="2" max="2" width="14.109375" customWidth="1"/>
    <col min="3" max="3" width="10.109375" customWidth="1"/>
    <col min="4" max="5" width="12.5546875" customWidth="1"/>
    <col min="6" max="6" width="11.44140625" customWidth="1"/>
    <col min="7" max="7" width="27.33203125" customWidth="1"/>
    <col min="8" max="8" width="14.5546875" customWidth="1"/>
    <col min="9" max="9" width="11.5546875" customWidth="1"/>
    <col min="10" max="10" width="9.5546875" customWidth="1"/>
    <col min="12" max="12" width="10.5546875" bestFit="1" customWidth="1"/>
  </cols>
  <sheetData>
    <row r="1" spans="1:10" x14ac:dyDescent="0.3">
      <c r="A1" s="51" t="s">
        <v>0</v>
      </c>
      <c r="B1" s="51"/>
      <c r="C1" s="51"/>
      <c r="D1" s="31"/>
      <c r="E1" s="1"/>
      <c r="F1" s="1"/>
      <c r="G1" s="1"/>
      <c r="H1" s="1"/>
      <c r="I1" s="1"/>
      <c r="J1" s="1"/>
    </row>
    <row r="2" spans="1:10" ht="16.8" x14ac:dyDescent="0.3">
      <c r="A2" s="32" t="s">
        <v>33</v>
      </c>
      <c r="B2" s="32"/>
      <c r="C2" s="32"/>
      <c r="D2" s="32"/>
      <c r="E2" s="2"/>
      <c r="F2" s="2"/>
      <c r="G2" s="2"/>
      <c r="H2" s="2"/>
      <c r="I2" s="52"/>
      <c r="J2" s="52"/>
    </row>
    <row r="3" spans="1:10" ht="17.25" customHeight="1" x14ac:dyDescent="0.3">
      <c r="A3" s="53" t="s">
        <v>51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2.75" customHeight="1" x14ac:dyDescent="0.3">
      <c r="A4" s="3"/>
      <c r="B4" s="2"/>
      <c r="C4" s="2"/>
      <c r="D4" s="58" t="s">
        <v>50</v>
      </c>
      <c r="E4" s="58"/>
      <c r="F4" s="58"/>
      <c r="G4" s="58"/>
      <c r="H4" s="2"/>
      <c r="I4" s="2"/>
      <c r="J4" s="33" t="s">
        <v>1</v>
      </c>
    </row>
    <row r="5" spans="1:10" ht="15" customHeight="1" x14ac:dyDescent="0.3">
      <c r="A5" s="54" t="s">
        <v>2</v>
      </c>
      <c r="B5" s="54" t="s">
        <v>3</v>
      </c>
      <c r="C5" s="54" t="s">
        <v>4</v>
      </c>
      <c r="D5" s="54" t="s">
        <v>34</v>
      </c>
      <c r="E5" s="56" t="s">
        <v>35</v>
      </c>
      <c r="F5" s="54" t="s">
        <v>5</v>
      </c>
      <c r="G5" s="54" t="s">
        <v>6</v>
      </c>
      <c r="H5" s="54" t="s">
        <v>7</v>
      </c>
      <c r="I5" s="54" t="s">
        <v>8</v>
      </c>
      <c r="J5" s="56" t="s">
        <v>9</v>
      </c>
    </row>
    <row r="6" spans="1:10" ht="39" customHeight="1" x14ac:dyDescent="0.3">
      <c r="A6" s="55"/>
      <c r="B6" s="55"/>
      <c r="C6" s="55"/>
      <c r="D6" s="55"/>
      <c r="E6" s="57"/>
      <c r="F6" s="55" t="s">
        <v>7</v>
      </c>
      <c r="G6" s="55" t="s">
        <v>6</v>
      </c>
      <c r="H6" s="55" t="s">
        <v>7</v>
      </c>
      <c r="I6" s="55"/>
      <c r="J6" s="59"/>
    </row>
    <row r="7" spans="1:10" x14ac:dyDescent="0.3">
      <c r="A7" s="7">
        <v>1</v>
      </c>
      <c r="B7" s="8" t="s">
        <v>10</v>
      </c>
      <c r="C7" s="9">
        <v>1514394</v>
      </c>
      <c r="D7" s="25"/>
      <c r="E7" s="9"/>
      <c r="F7" s="9">
        <f>C7+E7</f>
        <v>1514394</v>
      </c>
      <c r="G7" s="8" t="s">
        <v>10</v>
      </c>
      <c r="H7" s="9">
        <f>H8+H9+H10</f>
        <v>263824043</v>
      </c>
      <c r="I7" s="9">
        <f>F7+F8-H7</f>
        <v>15107851</v>
      </c>
      <c r="J7" s="9">
        <v>0</v>
      </c>
    </row>
    <row r="8" spans="1:10" x14ac:dyDescent="0.3">
      <c r="A8" s="7"/>
      <c r="B8" s="34" t="s">
        <v>36</v>
      </c>
      <c r="C8" s="35"/>
      <c r="D8" s="36" t="s">
        <v>37</v>
      </c>
      <c r="E8" s="9">
        <f>F8</f>
        <v>277417500</v>
      </c>
      <c r="F8" s="9">
        <v>277417500</v>
      </c>
      <c r="G8" s="25" t="s">
        <v>12</v>
      </c>
      <c r="H8" s="25">
        <v>5548350</v>
      </c>
      <c r="I8" s="9"/>
      <c r="J8" s="9"/>
    </row>
    <row r="9" spans="1:10" x14ac:dyDescent="0.3">
      <c r="A9" s="7"/>
      <c r="B9" s="10" t="s">
        <v>38</v>
      </c>
      <c r="C9" s="25"/>
      <c r="D9" s="37" t="s">
        <v>39</v>
      </c>
      <c r="E9" s="25"/>
      <c r="F9" s="25"/>
      <c r="G9" s="25" t="s">
        <v>40</v>
      </c>
      <c r="H9" s="38">
        <v>217495320</v>
      </c>
      <c r="I9" s="25"/>
      <c r="J9" s="10"/>
    </row>
    <row r="10" spans="1:10" x14ac:dyDescent="0.3">
      <c r="A10" s="7"/>
      <c r="B10" s="10"/>
      <c r="C10" s="25"/>
      <c r="D10" s="37"/>
      <c r="E10" s="25"/>
      <c r="F10" s="25"/>
      <c r="G10" s="25" t="s">
        <v>11</v>
      </c>
      <c r="H10" s="38">
        <v>40780373</v>
      </c>
      <c r="I10" s="25"/>
      <c r="J10" s="10"/>
    </row>
    <row r="11" spans="1:10" x14ac:dyDescent="0.3">
      <c r="A11" s="22"/>
      <c r="B11" s="23"/>
      <c r="C11" s="27"/>
      <c r="D11" s="27"/>
      <c r="E11" s="27"/>
      <c r="F11" s="27"/>
      <c r="G11" s="39" t="s">
        <v>41</v>
      </c>
      <c r="H11" s="28"/>
      <c r="I11" s="27"/>
      <c r="J11" s="23"/>
    </row>
    <row r="12" spans="1:10" x14ac:dyDescent="0.3">
      <c r="A12" s="11">
        <v>2</v>
      </c>
      <c r="B12" s="40" t="s">
        <v>13</v>
      </c>
      <c r="C12" s="41">
        <v>310300</v>
      </c>
      <c r="D12" s="35" t="s">
        <v>14</v>
      </c>
      <c r="E12" s="42">
        <v>18450000</v>
      </c>
      <c r="F12" s="41">
        <f>C12+E12</f>
        <v>18760300</v>
      </c>
      <c r="G12" s="40" t="s">
        <v>13</v>
      </c>
      <c r="H12" s="43">
        <f>H13+H14+H15+H16+H17</f>
        <v>14235750</v>
      </c>
      <c r="I12" s="41">
        <f>F12-H12</f>
        <v>4524550</v>
      </c>
      <c r="J12" s="8"/>
    </row>
    <row r="13" spans="1:10" x14ac:dyDescent="0.3">
      <c r="A13" s="12"/>
      <c r="B13" s="34"/>
      <c r="C13" s="35"/>
      <c r="D13" s="35"/>
      <c r="E13" s="35"/>
      <c r="F13" s="35"/>
      <c r="G13" s="35" t="s">
        <v>15</v>
      </c>
      <c r="H13" s="44">
        <v>1845000</v>
      </c>
      <c r="I13" s="35"/>
      <c r="J13" s="10"/>
    </row>
    <row r="14" spans="1:10" x14ac:dyDescent="0.3">
      <c r="A14" s="12"/>
      <c r="B14" s="34"/>
      <c r="C14" s="35"/>
      <c r="D14" s="35"/>
      <c r="E14" s="35"/>
      <c r="F14" s="35"/>
      <c r="G14" s="35" t="s">
        <v>16</v>
      </c>
      <c r="H14" s="44">
        <v>2490750</v>
      </c>
      <c r="I14" s="35"/>
      <c r="J14" s="10"/>
    </row>
    <row r="15" spans="1:10" x14ac:dyDescent="0.3">
      <c r="A15" s="12"/>
      <c r="B15" s="34"/>
      <c r="C15" s="35"/>
      <c r="D15" s="35"/>
      <c r="E15" s="35"/>
      <c r="F15" s="35"/>
      <c r="G15" s="35" t="s">
        <v>42</v>
      </c>
      <c r="H15" s="35">
        <v>1800000</v>
      </c>
      <c r="I15" s="35"/>
      <c r="J15" s="10"/>
    </row>
    <row r="16" spans="1:10" s="1" customFormat="1" x14ac:dyDescent="0.3">
      <c r="A16" s="45"/>
      <c r="B16" s="34"/>
      <c r="C16" s="35"/>
      <c r="D16" s="35"/>
      <c r="E16" s="35"/>
      <c r="F16" s="35"/>
      <c r="G16" s="35" t="s">
        <v>43</v>
      </c>
      <c r="H16" s="35">
        <v>3600000</v>
      </c>
      <c r="I16" s="35"/>
      <c r="J16" s="10"/>
    </row>
    <row r="17" spans="1:12" x14ac:dyDescent="0.3">
      <c r="A17" s="45"/>
      <c r="B17" s="34"/>
      <c r="C17" s="35"/>
      <c r="D17" s="35"/>
      <c r="E17" s="35"/>
      <c r="F17" s="35"/>
      <c r="G17" s="35" t="s">
        <v>44</v>
      </c>
      <c r="H17" s="35">
        <v>4500000</v>
      </c>
      <c r="I17" s="35"/>
      <c r="J17" s="10"/>
    </row>
    <row r="18" spans="1:12" x14ac:dyDescent="0.3">
      <c r="A18" s="13">
        <v>3</v>
      </c>
      <c r="B18" s="40" t="s">
        <v>17</v>
      </c>
      <c r="C18" s="41"/>
      <c r="D18" s="46"/>
      <c r="E18" s="41">
        <f>E19+E20</f>
        <v>17039000</v>
      </c>
      <c r="F18" s="41">
        <f>F19+F20</f>
        <v>17039000</v>
      </c>
      <c r="G18" s="40" t="s">
        <v>18</v>
      </c>
      <c r="H18" s="41">
        <f>H19+H20</f>
        <v>17039000</v>
      </c>
      <c r="I18" s="9">
        <f>C18+E18-F18</f>
        <v>0</v>
      </c>
      <c r="J18" s="26"/>
    </row>
    <row r="19" spans="1:12" x14ac:dyDescent="0.3">
      <c r="A19" s="14"/>
      <c r="B19" s="8" t="s">
        <v>36</v>
      </c>
      <c r="C19" s="9"/>
      <c r="D19" s="7" t="s">
        <v>45</v>
      </c>
      <c r="E19" s="25">
        <v>8128000</v>
      </c>
      <c r="F19" s="25">
        <f>E19</f>
        <v>8128000</v>
      </c>
      <c r="G19" s="60" t="s">
        <v>19</v>
      </c>
      <c r="H19" s="62">
        <v>17039000</v>
      </c>
      <c r="I19" s="9"/>
      <c r="J19" s="26"/>
    </row>
    <row r="20" spans="1:12" x14ac:dyDescent="0.3">
      <c r="A20" s="14"/>
      <c r="B20" s="8" t="s">
        <v>38</v>
      </c>
      <c r="C20" s="9"/>
      <c r="D20" s="7" t="s">
        <v>46</v>
      </c>
      <c r="E20" s="25">
        <v>8911000</v>
      </c>
      <c r="F20" s="25">
        <f>E20</f>
        <v>8911000</v>
      </c>
      <c r="G20" s="61"/>
      <c r="H20" s="63"/>
      <c r="I20" s="9"/>
      <c r="J20" s="26"/>
    </row>
    <row r="21" spans="1:12" x14ac:dyDescent="0.3">
      <c r="A21" s="14">
        <v>4</v>
      </c>
      <c r="B21" s="40" t="s">
        <v>20</v>
      </c>
      <c r="C21" s="41"/>
      <c r="D21" s="47"/>
      <c r="E21" s="41">
        <v>40169500</v>
      </c>
      <c r="F21" s="41">
        <f>E21</f>
        <v>40169500</v>
      </c>
      <c r="G21" s="40" t="s">
        <v>21</v>
      </c>
      <c r="H21" s="41">
        <f>H22</f>
        <v>40169500</v>
      </c>
      <c r="I21" s="41">
        <v>0</v>
      </c>
      <c r="J21" s="8"/>
    </row>
    <row r="22" spans="1:12" x14ac:dyDescent="0.3">
      <c r="A22" s="14"/>
      <c r="B22" s="40"/>
      <c r="C22" s="41"/>
      <c r="D22" s="47"/>
      <c r="E22" s="41"/>
      <c r="F22" s="41"/>
      <c r="G22" s="48" t="s">
        <v>22</v>
      </c>
      <c r="H22" s="35">
        <f>F21</f>
        <v>40169500</v>
      </c>
      <c r="I22" s="41"/>
      <c r="J22" s="8"/>
    </row>
    <row r="23" spans="1:12" x14ac:dyDescent="0.3">
      <c r="A23" s="15">
        <v>5</v>
      </c>
      <c r="B23" s="40" t="s">
        <v>23</v>
      </c>
      <c r="C23" s="41"/>
      <c r="D23" s="36" t="s">
        <v>32</v>
      </c>
      <c r="E23" s="41">
        <v>130667040</v>
      </c>
      <c r="F23" s="41">
        <f>E23</f>
        <v>130667040</v>
      </c>
      <c r="G23" s="40" t="s">
        <v>24</v>
      </c>
      <c r="H23" s="41">
        <f>H24</f>
        <v>130667040</v>
      </c>
      <c r="I23" s="49">
        <v>0</v>
      </c>
      <c r="J23" s="16"/>
    </row>
    <row r="24" spans="1:12" x14ac:dyDescent="0.3">
      <c r="A24" s="15"/>
      <c r="B24" s="40"/>
      <c r="C24" s="41"/>
      <c r="D24" s="36"/>
      <c r="E24" s="41"/>
      <c r="F24" s="41"/>
      <c r="G24" s="48" t="s">
        <v>47</v>
      </c>
      <c r="H24" s="35">
        <f>F23</f>
        <v>130667040</v>
      </c>
      <c r="I24" s="49"/>
      <c r="J24" s="16"/>
    </row>
    <row r="25" spans="1:12" x14ac:dyDescent="0.3">
      <c r="A25" s="15">
        <v>6</v>
      </c>
      <c r="B25" s="40" t="s">
        <v>25</v>
      </c>
      <c r="C25" s="41"/>
      <c r="D25" s="46" t="s">
        <v>48</v>
      </c>
      <c r="E25" s="41">
        <v>54850000</v>
      </c>
      <c r="F25" s="41">
        <f>E25</f>
        <v>54850000</v>
      </c>
      <c r="G25" s="40" t="s">
        <v>26</v>
      </c>
      <c r="H25" s="41">
        <f>H26</f>
        <v>54850000</v>
      </c>
      <c r="I25" s="49">
        <v>0</v>
      </c>
      <c r="J25" s="16"/>
      <c r="L25" s="29"/>
    </row>
    <row r="26" spans="1:12" x14ac:dyDescent="0.3">
      <c r="A26" s="24"/>
      <c r="B26" s="40"/>
      <c r="C26" s="41"/>
      <c r="D26" s="46"/>
      <c r="E26" s="41"/>
      <c r="F26" s="41"/>
      <c r="G26" s="48" t="s">
        <v>27</v>
      </c>
      <c r="H26" s="35">
        <f>F25</f>
        <v>54850000</v>
      </c>
      <c r="I26" s="49"/>
      <c r="J26" s="16"/>
    </row>
    <row r="27" spans="1:12" x14ac:dyDescent="0.3">
      <c r="A27" s="17"/>
      <c r="B27" s="18" t="s">
        <v>49</v>
      </c>
      <c r="C27" s="19">
        <f>C7+C12</f>
        <v>1824694</v>
      </c>
      <c r="D27" s="19"/>
      <c r="E27" s="19">
        <f>E8+E12+E18+E21+E23+E25</f>
        <v>538593040</v>
      </c>
      <c r="F27" s="19">
        <f>F7+F8+F12+F18+F21+F23+F25</f>
        <v>540417734</v>
      </c>
      <c r="G27" s="19"/>
      <c r="H27" s="19">
        <f>H7+H12+H18+H21+H23+H25</f>
        <v>520785333</v>
      </c>
      <c r="I27" s="19">
        <f>I7+I12</f>
        <v>19632401</v>
      </c>
      <c r="J27" s="19"/>
    </row>
    <row r="28" spans="1:12" x14ac:dyDescent="0.3">
      <c r="A28" s="20"/>
      <c r="B28" s="64" t="s">
        <v>28</v>
      </c>
      <c r="C28" s="64"/>
      <c r="D28" s="30"/>
      <c r="E28" s="21"/>
      <c r="F28" s="30"/>
      <c r="G28" s="65" t="s">
        <v>29</v>
      </c>
      <c r="H28" s="65"/>
      <c r="I28" s="65"/>
      <c r="J28" s="65"/>
    </row>
    <row r="29" spans="1:12" ht="16.8" x14ac:dyDescent="0.3">
      <c r="A29" s="4"/>
      <c r="B29" s="2"/>
      <c r="C29" s="2"/>
      <c r="D29" s="2"/>
      <c r="E29" s="2"/>
      <c r="F29" s="2"/>
      <c r="G29" s="2"/>
      <c r="H29" s="2"/>
      <c r="I29" s="2"/>
      <c r="J29" s="6"/>
    </row>
    <row r="30" spans="1:12" ht="16.8" x14ac:dyDescent="0.3">
      <c r="A30" s="5"/>
      <c r="B30" s="50"/>
      <c r="C30" s="50"/>
      <c r="D30" s="2"/>
      <c r="E30" s="2"/>
      <c r="F30" s="2"/>
      <c r="G30" s="50"/>
      <c r="H30" s="50"/>
      <c r="I30" s="50"/>
      <c r="J30" s="50"/>
    </row>
    <row r="31" spans="1:12" ht="16.8" x14ac:dyDescent="0.3">
      <c r="A31" s="5"/>
      <c r="B31" s="50" t="s">
        <v>30</v>
      </c>
      <c r="C31" s="50"/>
      <c r="D31" s="2"/>
      <c r="E31" s="2"/>
      <c r="F31" s="2"/>
      <c r="G31" s="50" t="s">
        <v>31</v>
      </c>
      <c r="H31" s="50"/>
      <c r="I31" s="50"/>
      <c r="J31" s="50"/>
    </row>
  </sheetData>
  <mergeCells count="22">
    <mergeCell ref="D4:G4"/>
    <mergeCell ref="J5:J6"/>
    <mergeCell ref="G19:G20"/>
    <mergeCell ref="H19:H20"/>
    <mergeCell ref="B28:C28"/>
    <mergeCell ref="G28:J28"/>
    <mergeCell ref="B30:C30"/>
    <mergeCell ref="G30:J30"/>
    <mergeCell ref="B31:C31"/>
    <mergeCell ref="G31:J31"/>
    <mergeCell ref="A1:C1"/>
    <mergeCell ref="I2:J2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MSAN</cp:lastModifiedBy>
  <cp:lastPrinted>2023-09-22T02:26:49Z</cp:lastPrinted>
  <dcterms:created xsi:type="dcterms:W3CDTF">2021-11-26T03:58:40Z</dcterms:created>
  <dcterms:modified xsi:type="dcterms:W3CDTF">2023-09-22T02:40:54Z</dcterms:modified>
</cp:coreProperties>
</file>