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SAN\Desktop\Công khai- Dân chủ\"/>
    </mc:Choice>
  </mc:AlternateContent>
  <bookViews>
    <workbookView xWindow="-120" yWindow="-120" windowWidth="15480" windowHeight="7944" firstSheet="2" activeTab="3"/>
  </bookViews>
  <sheets>
    <sheet name="Công khai thu chi 6 tháng" sheetId="6" r:id="rId1"/>
    <sheet name="Công khai dư TG tại NH" sheetId="5" r:id="rId2"/>
    <sheet name="Công khai MG-CPHT 23-24" sheetId="4" r:id="rId3"/>
    <sheet name="Thu chi quỹ khác 2023-2024" sheetId="1" r:id="rId4"/>
    <sheet name="Công khai dư TG tại KB" sheetId="2" r:id="rId5"/>
    <sheet name="Sheet3" sheetId="3" r:id="rId6"/>
  </sheets>
  <calcPr calcId="152511"/>
</workbook>
</file>

<file path=xl/calcChain.xml><?xml version="1.0" encoding="utf-8"?>
<calcChain xmlns="http://schemas.openxmlformats.org/spreadsheetml/2006/main">
  <c r="D10" i="4" l="1"/>
  <c r="D7" i="4"/>
  <c r="E13" i="6"/>
  <c r="E5" i="6"/>
  <c r="C13" i="6"/>
  <c r="D13" i="6"/>
  <c r="C13" i="5"/>
  <c r="C13" i="2"/>
  <c r="H11" i="1"/>
  <c r="E16" i="1"/>
  <c r="E24" i="1" s="1"/>
  <c r="F11" i="1"/>
  <c r="F8" i="1"/>
  <c r="C24" i="1"/>
  <c r="F22" i="1"/>
  <c r="H23" i="1" s="1"/>
  <c r="H22" i="1" s="1"/>
  <c r="F20" i="1"/>
  <c r="H21" i="1" s="1"/>
  <c r="H20" i="1" s="1"/>
  <c r="F18" i="1"/>
  <c r="H19" i="1" s="1"/>
  <c r="H18" i="1" s="1"/>
  <c r="F17" i="1"/>
  <c r="H17" i="1" s="1"/>
  <c r="H16" i="1" s="1"/>
  <c r="I16" i="1" s="1"/>
  <c r="H7" i="1"/>
  <c r="F7" i="1"/>
  <c r="F16" i="1" l="1"/>
  <c r="I11" i="1"/>
  <c r="F24" i="1"/>
  <c r="H24" i="1"/>
  <c r="I7" i="1"/>
  <c r="I24" i="1" l="1"/>
</calcChain>
</file>

<file path=xl/sharedStrings.xml><?xml version="1.0" encoding="utf-8"?>
<sst xmlns="http://schemas.openxmlformats.org/spreadsheetml/2006/main" count="110" uniqueCount="73">
  <si>
    <t>UBND HUYỆN THANH HÀ</t>
  </si>
  <si>
    <t>Đvt: Đồng</t>
  </si>
  <si>
    <t>TT</t>
  </si>
  <si>
    <t>Nội dung thu</t>
  </si>
  <si>
    <t>Số dư năm trước chuyển sang</t>
  </si>
  <si>
    <t>Tổng tiền</t>
  </si>
  <si>
    <t>Nội dung chi</t>
  </si>
  <si>
    <t>Số tiền</t>
  </si>
  <si>
    <t>Dư chuyển sang năm học sau</t>
  </si>
  <si>
    <t>Ghi chú</t>
  </si>
  <si>
    <t>Tiền học thêm</t>
  </si>
  <si>
    <t xml:space="preserve"> - Chi nộp 2% thuế TNDN</t>
  </si>
  <si>
    <t>Tiền trông xe</t>
  </si>
  <si>
    <t>10.000đ/tháng</t>
  </si>
  <si>
    <t xml:space="preserve"> - Chi nộp 10% thuế</t>
  </si>
  <si>
    <t xml:space="preserve"> - Chi công tác thu, quản lý</t>
  </si>
  <si>
    <t>Thu tiền nước uống</t>
  </si>
  <si>
    <t>Tiền nước uống</t>
  </si>
  <si>
    <t xml:space="preserve">Chi trả công ty nước </t>
  </si>
  <si>
    <t>Tiền đồng phục</t>
  </si>
  <si>
    <t>Chi tiền đồng phục</t>
  </si>
  <si>
    <t>- Chi TT trả nhà may</t>
  </si>
  <si>
    <t>Thu tiền bảo hiểm y tế</t>
  </si>
  <si>
    <t>Chi tiền bảo hiểm y tế</t>
  </si>
  <si>
    <t>Thu tiền bảo hiểm thân thể</t>
  </si>
  <si>
    <t>Chi tiền bảo hiểm thân thể</t>
  </si>
  <si>
    <t>- Chi nộp công ty BH</t>
  </si>
  <si>
    <t xml:space="preserve">KẾ TOÁN                                         </t>
  </si>
  <si>
    <t xml:space="preserve">   HIỆU TRƯỞNG</t>
  </si>
  <si>
    <t>Nguyễn Quang Hùng</t>
  </si>
  <si>
    <t>Phạm Thị Ân</t>
  </si>
  <si>
    <t xml:space="preserve">       TRƯỜNG THCS THANH THỦY</t>
  </si>
  <si>
    <t>8.000đ/tháng</t>
  </si>
  <si>
    <t>- Chi nộp tiền về BHXH</t>
  </si>
  <si>
    <t>200.000đ/năm</t>
  </si>
  <si>
    <t>TỔNG CỘNG</t>
  </si>
  <si>
    <t xml:space="preserve"> CÁC KHOẢN THU - CHI  NGUỒN KHÁC TRONG NHÀ TRƯỜNG NĂM HỌC 2023-2024</t>
  </si>
  <si>
    <t>7.000đ/tiết</t>
  </si>
  <si>
    <t>Thu năm 2023 - 2024</t>
  </si>
  <si>
    <t>Mức thu năm học 2023-2024/1hs/tháng hoặc năm</t>
  </si>
  <si>
    <t xml:space="preserve"> - Chi trông coi xe T9 đến T12/2023</t>
  </si>
  <si>
    <t xml:space="preserve"> - Chi trông coi xe T1 đến T5/2024</t>
  </si>
  <si>
    <t>680.400đ/năm</t>
  </si>
  <si>
    <t>Số học sinh</t>
  </si>
  <si>
    <t>NĂM HỌC: 2023-2024</t>
  </si>
  <si>
    <t xml:space="preserve">CÔNG KHAI CHÍNH SÁCH VÀ TRỢ CẤP MIỄN GIẢM   </t>
  </si>
  <si>
    <t>Đối tượng HS được miễn giảm</t>
  </si>
  <si>
    <t>HK 1</t>
  </si>
  <si>
    <t>HK 2</t>
  </si>
  <si>
    <t>Đối tượng HS đượ hỗ trợ chi phí học tập</t>
  </si>
  <si>
    <t>HIỆU TRƯỞNG</t>
  </si>
  <si>
    <t>CÔNG KHAI SỐ TIỀN GỬI  CÒN DƯ TẠI KHO BẠC</t>
  </si>
  <si>
    <t>Năm 2023</t>
  </si>
  <si>
    <t>STT</t>
  </si>
  <si>
    <t>Nội dung</t>
  </si>
  <si>
    <t>Tiền gửi học phí</t>
  </si>
  <si>
    <t>Tiền CSSKBĐ</t>
  </si>
  <si>
    <t>Cộng</t>
  </si>
  <si>
    <t xml:space="preserve">              KẾ TOÁN                                         </t>
  </si>
  <si>
    <t>CÔNG KHAI SỐ TIỀN GỬI  CÒN DƯ TẠI NGÂN HÀNG</t>
  </si>
  <si>
    <t>Tiền dạy thêm học thêm</t>
  </si>
  <si>
    <t>Tiền trông xe đạp</t>
  </si>
  <si>
    <t>Năm 2024</t>
  </si>
  <si>
    <t>Kinh phí giao</t>
  </si>
  <si>
    <t>KP còn lại</t>
  </si>
  <si>
    <t>Số tiền chi 6 tháng</t>
  </si>
  <si>
    <t>Thu chi ngân sách 6 tháng năm 2024</t>
  </si>
  <si>
    <t>(Tính đến 30/6/2024)</t>
  </si>
  <si>
    <t xml:space="preserve"> - Chi trả cho GV dạy</t>
  </si>
  <si>
    <t>CÔNG KHAI DỰ TOÁN THU CHI NGÂN SÁCH  6 THÁNG ĐẦU NĂM</t>
  </si>
  <si>
    <t>(Tính đến 30/6/2023)</t>
  </si>
  <si>
    <t>CSVC</t>
  </si>
  <si>
    <t xml:space="preserve"> - Công tác quản lý (GVCN+QL+CSVC)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</si>
</sst>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0.000"/>
    <numFmt numFmtId="165" formatCode="_(* #,##0_);_(* \(#,##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.VnTime"/>
      <family val="2"/>
    </font>
    <font>
      <sz val="13"/>
      <name val="Times New Roman"/>
      <family val="1"/>
    </font>
    <font>
      <b/>
      <sz val="13"/>
      <name val="Times New Roman"/>
      <family val="1"/>
    </font>
    <font>
      <b/>
      <sz val="14"/>
      <name val="Times New Roman"/>
      <family val="1"/>
    </font>
    <font>
      <b/>
      <sz val="10"/>
      <name val="Times New Roman"/>
      <family val="1"/>
    </font>
    <font>
      <sz val="10"/>
      <name val=".VnTime"/>
      <family val="2"/>
    </font>
    <font>
      <sz val="10"/>
      <name val="Times New Roman"/>
      <family val="1"/>
    </font>
    <font>
      <b/>
      <sz val="10"/>
      <color rgb="FFFF0000"/>
      <name val="Times New Roman"/>
      <family val="1"/>
    </font>
    <font>
      <i/>
      <sz val="10"/>
      <name val="Times New Roman"/>
      <family val="1"/>
    </font>
    <font>
      <sz val="10"/>
      <color rgb="FFFF0000"/>
      <name val="Times New Roman"/>
      <family val="1"/>
    </font>
    <font>
      <sz val="8"/>
      <name val="Calibri"/>
      <family val="2"/>
      <scheme val="minor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</cellStyleXfs>
  <cellXfs count="94">
    <xf numFmtId="0" fontId="0" fillId="0" borderId="0" xfId="0"/>
    <xf numFmtId="0" fontId="3" fillId="0" borderId="0" xfId="1" applyFont="1"/>
    <xf numFmtId="0" fontId="3" fillId="0" borderId="0" xfId="1" applyFont="1" applyAlignment="1">
      <alignment horizontal="left"/>
    </xf>
    <xf numFmtId="0" fontId="3" fillId="0" borderId="0" xfId="1" applyFont="1" applyAlignment="1">
      <alignment horizontal="center"/>
    </xf>
    <xf numFmtId="0" fontId="3" fillId="0" borderId="0" xfId="1" applyFont="1" applyAlignment="1">
      <alignment horizontal="right"/>
    </xf>
    <xf numFmtId="3" fontId="3" fillId="0" borderId="0" xfId="1" applyNumberFormat="1" applyFont="1"/>
    <xf numFmtId="0" fontId="8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3" fontId="6" fillId="0" borderId="1" xfId="0" applyNumberFormat="1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6" fillId="0" borderId="2" xfId="1" applyFont="1" applyBorder="1" applyAlignment="1">
      <alignment horizontal="center"/>
    </xf>
    <xf numFmtId="0" fontId="8" fillId="0" borderId="1" xfId="1" applyFont="1" applyBorder="1" applyAlignment="1">
      <alignment horizontal="center"/>
    </xf>
    <xf numFmtId="0" fontId="6" fillId="0" borderId="3" xfId="1" applyFont="1" applyBorder="1" applyAlignment="1">
      <alignment horizontal="center"/>
    </xf>
    <xf numFmtId="0" fontId="6" fillId="0" borderId="4" xfId="1" applyFont="1" applyBorder="1" applyAlignment="1">
      <alignment horizontal="center"/>
    </xf>
    <xf numFmtId="0" fontId="6" fillId="0" borderId="1" xfId="1" applyFont="1" applyBorder="1" applyAlignment="1">
      <alignment horizontal="center"/>
    </xf>
    <xf numFmtId="0" fontId="6" fillId="0" borderId="1" xfId="1" applyFont="1" applyBorder="1"/>
    <xf numFmtId="0" fontId="8" fillId="0" borderId="5" xfId="1" applyFont="1" applyBorder="1" applyAlignment="1">
      <alignment horizontal="center"/>
    </xf>
    <xf numFmtId="0" fontId="6" fillId="0" borderId="5" xfId="1" applyFont="1" applyBorder="1" applyAlignment="1">
      <alignment horizontal="center" vertical="center"/>
    </xf>
    <xf numFmtId="3" fontId="6" fillId="0" borderId="5" xfId="1" applyNumberFormat="1" applyFont="1" applyBorder="1" applyAlignment="1">
      <alignment horizontal="right"/>
    </xf>
    <xf numFmtId="0" fontId="8" fillId="0" borderId="0" xfId="0" applyFont="1" applyAlignment="1">
      <alignment horizontal="center" vertical="center"/>
    </xf>
    <xf numFmtId="3" fontId="6" fillId="0" borderId="0" xfId="0" applyNumberFormat="1" applyFont="1" applyAlignment="1">
      <alignment horizontal="center" vertical="center" wrapText="1"/>
    </xf>
    <xf numFmtId="0" fontId="8" fillId="0" borderId="2" xfId="0" applyFont="1" applyBorder="1" applyAlignment="1">
      <alignment vertical="center"/>
    </xf>
    <xf numFmtId="0" fontId="9" fillId="0" borderId="1" xfId="1" applyFont="1" applyBorder="1" applyAlignment="1">
      <alignment horizontal="center"/>
    </xf>
    <xf numFmtId="3" fontId="8" fillId="0" borderId="1" xfId="0" applyNumberFormat="1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164" fontId="0" fillId="0" borderId="0" xfId="0" applyNumberFormat="1"/>
    <xf numFmtId="0" fontId="6" fillId="0" borderId="0" xfId="0" applyFont="1" applyAlignment="1">
      <alignment horizontal="center" vertical="center" wrapText="1"/>
    </xf>
    <xf numFmtId="0" fontId="8" fillId="0" borderId="0" xfId="1" applyFont="1"/>
    <xf numFmtId="0" fontId="6" fillId="0" borderId="0" xfId="1" applyFont="1"/>
    <xf numFmtId="0" fontId="10" fillId="0" borderId="0" xfId="1" applyFont="1" applyAlignment="1">
      <alignment horizontal="right"/>
    </xf>
    <xf numFmtId="0" fontId="11" fillId="0" borderId="1" xfId="0" applyFont="1" applyBorder="1" applyAlignment="1">
      <alignment vertical="center"/>
    </xf>
    <xf numFmtId="3" fontId="11" fillId="0" borderId="1" xfId="0" applyNumberFormat="1" applyFont="1" applyBorder="1" applyAlignment="1">
      <alignment vertical="center"/>
    </xf>
    <xf numFmtId="43" fontId="8" fillId="0" borderId="1" xfId="3" applyFont="1" applyBorder="1" applyAlignment="1">
      <alignment horizontal="center" vertical="center"/>
    </xf>
    <xf numFmtId="0" fontId="8" fillId="0" borderId="3" xfId="1" applyFont="1" applyBorder="1" applyAlignment="1">
      <alignment horizontal="center"/>
    </xf>
    <xf numFmtId="3" fontId="8" fillId="0" borderId="3" xfId="0" applyNumberFormat="1" applyFont="1" applyBorder="1" applyAlignment="1">
      <alignment horizontal="right" vertical="center"/>
    </xf>
    <xf numFmtId="3" fontId="8" fillId="0" borderId="1" xfId="0" applyNumberFormat="1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right" vertical="center"/>
    </xf>
    <xf numFmtId="0" fontId="8" fillId="0" borderId="3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8" fillId="0" borderId="1" xfId="0" quotePrefix="1" applyFont="1" applyBorder="1" applyAlignment="1">
      <alignment vertical="center"/>
    </xf>
    <xf numFmtId="3" fontId="6" fillId="0" borderId="1" xfId="1" applyNumberFormat="1" applyFont="1" applyBorder="1"/>
    <xf numFmtId="3" fontId="0" fillId="0" borderId="0" xfId="0" applyNumberFormat="1"/>
    <xf numFmtId="3" fontId="9" fillId="0" borderId="1" xfId="0" applyNumberFormat="1" applyFont="1" applyBorder="1" applyAlignment="1">
      <alignment vertical="center"/>
    </xf>
    <xf numFmtId="0" fontId="4" fillId="0" borderId="0" xfId="1" applyFont="1" applyAlignment="1">
      <alignment horizontal="center"/>
    </xf>
    <xf numFmtId="0" fontId="10" fillId="0" borderId="10" xfId="1" applyFont="1" applyBorder="1" applyAlignment="1">
      <alignment horizontal="center"/>
    </xf>
    <xf numFmtId="0" fontId="8" fillId="0" borderId="0" xfId="1" applyFont="1" applyAlignment="1">
      <alignment horizontal="center"/>
    </xf>
    <xf numFmtId="0" fontId="6" fillId="0" borderId="1" xfId="0" applyFont="1" applyBorder="1" applyAlignment="1">
      <alignment vertical="center" wrapText="1"/>
    </xf>
    <xf numFmtId="3" fontId="8" fillId="0" borderId="1" xfId="0" applyNumberFormat="1" applyFont="1" applyBorder="1" applyAlignment="1">
      <alignment horizontal="right" vertical="center"/>
    </xf>
    <xf numFmtId="3" fontId="8" fillId="0" borderId="2" xfId="0" applyNumberFormat="1" applyFont="1" applyBorder="1" applyAlignment="1">
      <alignment horizontal="center" vertical="center"/>
    </xf>
    <xf numFmtId="165" fontId="8" fillId="0" borderId="1" xfId="3" applyNumberFormat="1" applyFont="1" applyBorder="1" applyAlignment="1">
      <alignment horizontal="right" vertical="center"/>
    </xf>
    <xf numFmtId="0" fontId="8" fillId="0" borderId="11" xfId="1" applyFont="1" applyBorder="1" applyAlignment="1">
      <alignment horizontal="center"/>
    </xf>
    <xf numFmtId="0" fontId="8" fillId="0" borderId="11" xfId="0" applyFont="1" applyBorder="1" applyAlignment="1">
      <alignment vertical="center"/>
    </xf>
    <xf numFmtId="3" fontId="8" fillId="0" borderId="11" xfId="0" applyNumberFormat="1" applyFont="1" applyBorder="1" applyAlignment="1">
      <alignment vertical="center"/>
    </xf>
    <xf numFmtId="3" fontId="6" fillId="0" borderId="11" xfId="0" applyNumberFormat="1" applyFont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3" fontId="8" fillId="0" borderId="0" xfId="0" applyNumberFormat="1" applyFont="1" applyAlignment="1">
      <alignment vertical="center"/>
    </xf>
    <xf numFmtId="3" fontId="6" fillId="0" borderId="0" xfId="0" applyNumberFormat="1" applyFont="1" applyAlignment="1">
      <alignment vertical="center"/>
    </xf>
    <xf numFmtId="0" fontId="14" fillId="0" borderId="0" xfId="0" applyFont="1"/>
    <xf numFmtId="0" fontId="15" fillId="0" borderId="12" xfId="0" applyFont="1" applyBorder="1"/>
    <xf numFmtId="165" fontId="15" fillId="0" borderId="12" xfId="3" applyNumberFormat="1" applyFont="1" applyBorder="1"/>
    <xf numFmtId="0" fontId="15" fillId="0" borderId="1" xfId="0" applyFont="1" applyBorder="1"/>
    <xf numFmtId="165" fontId="15" fillId="0" borderId="1" xfId="3" applyNumberFormat="1" applyFont="1" applyBorder="1"/>
    <xf numFmtId="0" fontId="15" fillId="0" borderId="3" xfId="0" applyFont="1" applyBorder="1"/>
    <xf numFmtId="0" fontId="15" fillId="0" borderId="5" xfId="0" applyFont="1" applyBorder="1"/>
    <xf numFmtId="165" fontId="16" fillId="0" borderId="5" xfId="0" applyNumberFormat="1" applyFont="1" applyBorder="1"/>
    <xf numFmtId="0" fontId="16" fillId="0" borderId="5" xfId="0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0" fontId="4" fillId="0" borderId="0" xfId="1" applyFont="1" applyAlignment="1">
      <alignment horizontal="left"/>
    </xf>
    <xf numFmtId="0" fontId="15" fillId="0" borderId="12" xfId="0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165" fontId="16" fillId="0" borderId="5" xfId="0" applyNumberFormat="1" applyFont="1" applyBorder="1" applyAlignment="1">
      <alignment horizontal="center"/>
    </xf>
    <xf numFmtId="0" fontId="13" fillId="0" borderId="0" xfId="0" applyFont="1" applyAlignment="1">
      <alignment vertical="center" wrapText="1"/>
    </xf>
    <xf numFmtId="165" fontId="0" fillId="0" borderId="0" xfId="3" applyNumberFormat="1" applyFont="1"/>
    <xf numFmtId="165" fontId="0" fillId="0" borderId="0" xfId="0" applyNumberFormat="1"/>
    <xf numFmtId="0" fontId="14" fillId="0" borderId="5" xfId="0" applyFont="1" applyBorder="1" applyAlignment="1">
      <alignment horizontal="center" wrapText="1"/>
    </xf>
    <xf numFmtId="0" fontId="15" fillId="0" borderId="12" xfId="0" applyFont="1" applyBorder="1" applyAlignment="1">
      <alignment wrapText="1"/>
    </xf>
    <xf numFmtId="3" fontId="6" fillId="0" borderId="2" xfId="0" applyNumberFormat="1" applyFont="1" applyBorder="1" applyAlignment="1">
      <alignment vertical="center"/>
    </xf>
    <xf numFmtId="0" fontId="14" fillId="0" borderId="0" xfId="0" applyFont="1" applyAlignment="1">
      <alignment horizontal="center"/>
    </xf>
    <xf numFmtId="0" fontId="14" fillId="0" borderId="10" xfId="0" applyFont="1" applyBorder="1" applyAlignment="1">
      <alignment horizontal="center"/>
    </xf>
    <xf numFmtId="0" fontId="4" fillId="0" borderId="0" xfId="1" applyFont="1" applyAlignment="1">
      <alignment horizontal="left"/>
    </xf>
    <xf numFmtId="0" fontId="13" fillId="0" borderId="0" xfId="0" applyFont="1" applyAlignment="1">
      <alignment horizontal="center" vertical="center" wrapText="1"/>
    </xf>
    <xf numFmtId="0" fontId="17" fillId="0" borderId="10" xfId="0" applyFont="1" applyBorder="1" applyAlignment="1">
      <alignment horizontal="center"/>
    </xf>
    <xf numFmtId="0" fontId="13" fillId="0" borderId="0" xfId="0" applyFont="1" applyAlignment="1">
      <alignment horizontal="left" vertical="center" wrapText="1"/>
    </xf>
    <xf numFmtId="0" fontId="4" fillId="0" borderId="0" xfId="1" applyFont="1" applyAlignment="1">
      <alignment horizontal="center"/>
    </xf>
    <xf numFmtId="0" fontId="5" fillId="0" borderId="0" xfId="1" applyFont="1" applyAlignment="1">
      <alignment horizontal="center"/>
    </xf>
    <xf numFmtId="0" fontId="6" fillId="0" borderId="8" xfId="1" applyFont="1" applyBorder="1" applyAlignment="1">
      <alignment horizontal="center" vertical="center" wrapText="1"/>
    </xf>
    <xf numFmtId="0" fontId="7" fillId="0" borderId="9" xfId="1" applyFont="1" applyBorder="1" applyAlignment="1">
      <alignment horizontal="center" vertical="center" wrapText="1"/>
    </xf>
    <xf numFmtId="0" fontId="6" fillId="0" borderId="6" xfId="1" applyFont="1" applyBorder="1" applyAlignment="1">
      <alignment horizontal="center" vertical="center" wrapText="1"/>
    </xf>
    <xf numFmtId="0" fontId="7" fillId="0" borderId="7" xfId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8" fillId="0" borderId="0" xfId="1" applyFont="1" applyAlignment="1">
      <alignment horizontal="center"/>
    </xf>
    <xf numFmtId="0" fontId="6" fillId="0" borderId="9" xfId="1" applyFont="1" applyBorder="1" applyAlignment="1">
      <alignment horizontal="center" vertical="center" wrapText="1"/>
    </xf>
    <xf numFmtId="0" fontId="10" fillId="0" borderId="10" xfId="1" applyFont="1" applyBorder="1" applyAlignment="1">
      <alignment horizontal="center"/>
    </xf>
  </cellXfs>
  <cellStyles count="4">
    <cellStyle name="Comma" xfId="3" builtinId="3"/>
    <cellStyle name="Normal" xfId="0" builtinId="0"/>
    <cellStyle name="Normal 2" xfId="1"/>
    <cellStyle name="Normal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workbookViewId="0">
      <selection activeCell="H7" sqref="H7"/>
    </sheetView>
  </sheetViews>
  <sheetFormatPr defaultRowHeight="14.4" x14ac:dyDescent="0.3"/>
  <cols>
    <col min="1" max="1" width="6" customWidth="1"/>
    <col min="2" max="2" width="29.5546875" customWidth="1"/>
    <col min="3" max="3" width="17.5546875" customWidth="1"/>
    <col min="4" max="5" width="15.44140625" customWidth="1"/>
    <col min="6" max="6" width="18.5546875" customWidth="1"/>
  </cols>
  <sheetData>
    <row r="1" spans="1:11" x14ac:dyDescent="0.3">
      <c r="A1" s="28" t="s">
        <v>31</v>
      </c>
    </row>
    <row r="2" spans="1:11" x14ac:dyDescent="0.3">
      <c r="A2" s="78" t="s">
        <v>69</v>
      </c>
      <c r="B2" s="78"/>
      <c r="C2" s="78"/>
      <c r="D2" s="78"/>
      <c r="E2" s="78"/>
      <c r="F2" s="78"/>
      <c r="G2" s="58"/>
      <c r="H2" s="58"/>
      <c r="I2" s="58"/>
      <c r="J2" s="58"/>
      <c r="K2" s="58"/>
    </row>
    <row r="3" spans="1:11" x14ac:dyDescent="0.3">
      <c r="A3" s="79" t="s">
        <v>62</v>
      </c>
      <c r="B3" s="79"/>
      <c r="C3" s="79"/>
      <c r="D3" s="79"/>
      <c r="E3" s="79"/>
      <c r="F3" s="79"/>
      <c r="G3" s="58"/>
      <c r="H3" s="58"/>
      <c r="I3" s="58"/>
      <c r="J3" s="58"/>
      <c r="K3" s="58"/>
    </row>
    <row r="4" spans="1:11" ht="28.2" x14ac:dyDescent="0.3">
      <c r="A4" s="67" t="s">
        <v>53</v>
      </c>
      <c r="B4" s="67" t="s">
        <v>54</v>
      </c>
      <c r="C4" s="67" t="s">
        <v>63</v>
      </c>
      <c r="D4" s="75" t="s">
        <v>65</v>
      </c>
      <c r="E4" s="67" t="s">
        <v>64</v>
      </c>
      <c r="F4" s="67" t="s">
        <v>9</v>
      </c>
    </row>
    <row r="5" spans="1:11" ht="30" customHeight="1" x14ac:dyDescent="0.3">
      <c r="A5" s="69">
        <v>1</v>
      </c>
      <c r="B5" s="76" t="s">
        <v>66</v>
      </c>
      <c r="C5" s="60">
        <v>3088795000</v>
      </c>
      <c r="D5" s="60">
        <v>1497966801</v>
      </c>
      <c r="E5" s="60">
        <f>C5-D5</f>
        <v>1590828199</v>
      </c>
      <c r="F5" s="59"/>
    </row>
    <row r="6" spans="1:11" ht="20.100000000000001" customHeight="1" x14ac:dyDescent="0.3">
      <c r="A6" s="70"/>
      <c r="B6" s="61"/>
      <c r="C6" s="61"/>
      <c r="D6" s="62"/>
      <c r="E6" s="62"/>
      <c r="F6" s="61"/>
    </row>
    <row r="7" spans="1:11" ht="20.100000000000001" customHeight="1" x14ac:dyDescent="0.3">
      <c r="A7" s="61"/>
      <c r="B7" s="61"/>
      <c r="C7" s="61"/>
      <c r="D7" s="61"/>
      <c r="E7" s="61"/>
      <c r="F7" s="61"/>
    </row>
    <row r="8" spans="1:11" ht="20.100000000000001" customHeight="1" x14ac:dyDescent="0.3">
      <c r="A8" s="61"/>
      <c r="B8" s="61"/>
      <c r="C8" s="61"/>
      <c r="D8" s="61"/>
      <c r="E8" s="61"/>
      <c r="F8" s="61"/>
    </row>
    <row r="9" spans="1:11" ht="20.100000000000001" customHeight="1" x14ac:dyDescent="0.3">
      <c r="A9" s="61"/>
      <c r="B9" s="61"/>
      <c r="C9" s="61"/>
      <c r="D9" s="61"/>
      <c r="E9" s="61"/>
      <c r="F9" s="61"/>
    </row>
    <row r="10" spans="1:11" ht="20.100000000000001" customHeight="1" x14ac:dyDescent="0.3">
      <c r="A10" s="61"/>
      <c r="B10" s="61"/>
      <c r="C10" s="61"/>
      <c r="D10" s="61"/>
      <c r="E10" s="61"/>
      <c r="F10" s="61"/>
    </row>
    <row r="11" spans="1:11" ht="20.100000000000001" customHeight="1" x14ac:dyDescent="0.3">
      <c r="A11" s="61"/>
      <c r="B11" s="61"/>
      <c r="C11" s="61"/>
      <c r="D11" s="61"/>
      <c r="E11" s="61"/>
      <c r="F11" s="61"/>
    </row>
    <row r="12" spans="1:11" ht="20.100000000000001" customHeight="1" x14ac:dyDescent="0.3">
      <c r="A12" s="63"/>
      <c r="B12" s="63"/>
      <c r="C12" s="63"/>
      <c r="D12" s="63"/>
      <c r="E12" s="63"/>
      <c r="F12" s="63"/>
    </row>
    <row r="13" spans="1:11" ht="20.100000000000001" customHeight="1" x14ac:dyDescent="0.3">
      <c r="A13" s="64"/>
      <c r="B13" s="66" t="s">
        <v>57</v>
      </c>
      <c r="C13" s="71">
        <f>C5</f>
        <v>3088795000</v>
      </c>
      <c r="D13" s="65">
        <f>D5+D6</f>
        <v>1497966801</v>
      </c>
      <c r="E13" s="65">
        <f>E5+E6</f>
        <v>1590828199</v>
      </c>
      <c r="F13" s="64"/>
    </row>
    <row r="15" spans="1:11" x14ac:dyDescent="0.3">
      <c r="B15" s="72" t="s">
        <v>58</v>
      </c>
      <c r="C15" s="81" t="s">
        <v>50</v>
      </c>
      <c r="D15" s="81"/>
      <c r="E15" s="81"/>
      <c r="F15" s="81"/>
      <c r="G15" s="81"/>
    </row>
    <row r="19" spans="2:5" ht="16.8" x14ac:dyDescent="0.3">
      <c r="B19" s="80" t="s">
        <v>29</v>
      </c>
      <c r="C19" s="80"/>
      <c r="D19" s="80"/>
      <c r="E19" s="68"/>
    </row>
  </sheetData>
  <mergeCells count="4">
    <mergeCell ref="A2:F2"/>
    <mergeCell ref="A3:F3"/>
    <mergeCell ref="B19:D19"/>
    <mergeCell ref="C15:G15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workbookViewId="0">
      <selection activeCell="I9" sqref="I9"/>
    </sheetView>
  </sheetViews>
  <sheetFormatPr defaultRowHeight="14.4" x14ac:dyDescent="0.3"/>
  <cols>
    <col min="1" max="1" width="6" customWidth="1"/>
    <col min="2" max="2" width="29.5546875" customWidth="1"/>
    <col min="3" max="3" width="15.44140625" customWidth="1"/>
    <col min="4" max="4" width="35.6640625" customWidth="1"/>
  </cols>
  <sheetData>
    <row r="1" spans="1:9" x14ac:dyDescent="0.3">
      <c r="A1" s="28" t="s">
        <v>31</v>
      </c>
    </row>
    <row r="2" spans="1:9" x14ac:dyDescent="0.3">
      <c r="A2" s="78" t="s">
        <v>59</v>
      </c>
      <c r="B2" s="78"/>
      <c r="C2" s="78"/>
      <c r="D2" s="78"/>
      <c r="E2" s="58"/>
      <c r="F2" s="58"/>
      <c r="G2" s="58"/>
      <c r="H2" s="58"/>
      <c r="I2" s="58"/>
    </row>
    <row r="3" spans="1:9" x14ac:dyDescent="0.3">
      <c r="A3" s="82" t="s">
        <v>70</v>
      </c>
      <c r="B3" s="82"/>
      <c r="C3" s="82"/>
      <c r="D3" s="82"/>
      <c r="E3" s="58"/>
      <c r="F3" s="58"/>
      <c r="G3" s="58"/>
      <c r="H3" s="58"/>
      <c r="I3" s="58"/>
    </row>
    <row r="4" spans="1:9" x14ac:dyDescent="0.3">
      <c r="A4" s="67" t="s">
        <v>53</v>
      </c>
      <c r="B4" s="67" t="s">
        <v>54</v>
      </c>
      <c r="C4" s="67" t="s">
        <v>7</v>
      </c>
      <c r="D4" s="67" t="s">
        <v>9</v>
      </c>
    </row>
    <row r="5" spans="1:9" ht="20.100000000000001" customHeight="1" x14ac:dyDescent="0.3">
      <c r="A5" s="69">
        <v>1</v>
      </c>
      <c r="B5" s="59" t="s">
        <v>60</v>
      </c>
      <c r="C5" s="60">
        <v>20886642</v>
      </c>
      <c r="D5" s="59"/>
    </row>
    <row r="6" spans="1:9" ht="20.100000000000001" customHeight="1" x14ac:dyDescent="0.3">
      <c r="A6" s="70">
        <v>2</v>
      </c>
      <c r="B6" s="61" t="s">
        <v>61</v>
      </c>
      <c r="C6" s="62">
        <v>943650</v>
      </c>
      <c r="D6" s="61"/>
    </row>
    <row r="7" spans="1:9" ht="20.100000000000001" customHeight="1" x14ac:dyDescent="0.3">
      <c r="A7" s="61"/>
      <c r="B7" s="61"/>
      <c r="C7" s="61"/>
      <c r="D7" s="61"/>
    </row>
    <row r="8" spans="1:9" ht="20.100000000000001" customHeight="1" x14ac:dyDescent="0.3">
      <c r="A8" s="61"/>
      <c r="B8" s="61"/>
      <c r="C8" s="61"/>
      <c r="D8" s="61"/>
    </row>
    <row r="9" spans="1:9" ht="20.100000000000001" customHeight="1" x14ac:dyDescent="0.3">
      <c r="A9" s="61"/>
      <c r="B9" s="61"/>
      <c r="C9" s="61"/>
      <c r="D9" s="61"/>
    </row>
    <row r="10" spans="1:9" ht="20.100000000000001" customHeight="1" x14ac:dyDescent="0.3">
      <c r="A10" s="61"/>
      <c r="B10" s="61"/>
      <c r="C10" s="61"/>
      <c r="D10" s="61"/>
    </row>
    <row r="11" spans="1:9" ht="20.100000000000001" customHeight="1" x14ac:dyDescent="0.3">
      <c r="A11" s="61"/>
      <c r="B11" s="61"/>
      <c r="C11" s="61"/>
      <c r="D11" s="61"/>
    </row>
    <row r="12" spans="1:9" ht="20.100000000000001" customHeight="1" x14ac:dyDescent="0.3">
      <c r="A12" s="63"/>
      <c r="B12" s="63"/>
      <c r="C12" s="63"/>
      <c r="D12" s="63"/>
    </row>
    <row r="13" spans="1:9" ht="20.100000000000001" customHeight="1" x14ac:dyDescent="0.3">
      <c r="A13" s="64"/>
      <c r="B13" s="66" t="s">
        <v>57</v>
      </c>
      <c r="C13" s="65">
        <f>C5+C6</f>
        <v>21830292</v>
      </c>
      <c r="D13" s="64"/>
    </row>
    <row r="15" spans="1:9" x14ac:dyDescent="0.3">
      <c r="B15" s="83" t="s">
        <v>58</v>
      </c>
      <c r="C15" s="83"/>
      <c r="D15" s="81" t="s">
        <v>50</v>
      </c>
      <c r="E15" s="81"/>
    </row>
    <row r="19" spans="2:3" ht="16.8" x14ac:dyDescent="0.3">
      <c r="B19" s="80" t="s">
        <v>29</v>
      </c>
      <c r="C19" s="80"/>
    </row>
  </sheetData>
  <mergeCells count="5">
    <mergeCell ref="A2:D2"/>
    <mergeCell ref="A3:D3"/>
    <mergeCell ref="B15:C15"/>
    <mergeCell ref="D15:E15"/>
    <mergeCell ref="B19:C19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workbookViewId="0">
      <selection activeCell="H19" sqref="H19"/>
    </sheetView>
  </sheetViews>
  <sheetFormatPr defaultRowHeight="14.4" x14ac:dyDescent="0.3"/>
  <cols>
    <col min="1" max="1" width="4.5546875" customWidth="1"/>
    <col min="2" max="2" width="26.44140625" customWidth="1"/>
    <col min="3" max="3" width="12.33203125" customWidth="1"/>
    <col min="4" max="4" width="22.5546875" customWidth="1"/>
    <col min="5" max="5" width="18.88671875" customWidth="1"/>
    <col min="7" max="7" width="12.5546875" bestFit="1" customWidth="1"/>
  </cols>
  <sheetData>
    <row r="1" spans="1:7" ht="16.8" x14ac:dyDescent="0.3">
      <c r="A1" s="28" t="s">
        <v>31</v>
      </c>
      <c r="B1" s="28"/>
      <c r="C1" s="28"/>
      <c r="D1" s="28"/>
      <c r="E1" s="43"/>
    </row>
    <row r="2" spans="1:7" ht="20.25" customHeight="1" x14ac:dyDescent="0.3">
      <c r="A2" s="85" t="s">
        <v>45</v>
      </c>
      <c r="B2" s="85"/>
      <c r="C2" s="85"/>
      <c r="D2" s="85"/>
      <c r="E2" s="85"/>
    </row>
    <row r="3" spans="1:7" ht="17.25" customHeight="1" x14ac:dyDescent="0.3">
      <c r="A3" s="85" t="s">
        <v>44</v>
      </c>
      <c r="B3" s="85"/>
      <c r="C3" s="85"/>
      <c r="D3" s="85"/>
      <c r="E3" s="85"/>
    </row>
    <row r="4" spans="1:7" ht="12.75" customHeight="1" x14ac:dyDescent="0.3">
      <c r="A4" s="2"/>
      <c r="B4" s="1"/>
      <c r="C4" s="1"/>
      <c r="D4" s="44"/>
      <c r="E4" s="29" t="s">
        <v>1</v>
      </c>
    </row>
    <row r="5" spans="1:7" ht="15" customHeight="1" x14ac:dyDescent="0.3">
      <c r="A5" s="88" t="s">
        <v>2</v>
      </c>
      <c r="B5" s="88" t="s">
        <v>3</v>
      </c>
      <c r="C5" s="88" t="s">
        <v>43</v>
      </c>
      <c r="D5" s="88" t="s">
        <v>7</v>
      </c>
      <c r="E5" s="86" t="s">
        <v>9</v>
      </c>
    </row>
    <row r="6" spans="1:7" ht="39" customHeight="1" x14ac:dyDescent="0.3">
      <c r="A6" s="89"/>
      <c r="B6" s="89"/>
      <c r="C6" s="89"/>
      <c r="D6" s="89"/>
      <c r="E6" s="87"/>
    </row>
    <row r="7" spans="1:7" x14ac:dyDescent="0.3">
      <c r="A7" s="38">
        <v>1</v>
      </c>
      <c r="B7" s="46" t="s">
        <v>46</v>
      </c>
      <c r="C7" s="8"/>
      <c r="D7" s="8">
        <f>D8+D9</f>
        <v>8160000</v>
      </c>
      <c r="E7" s="8"/>
      <c r="G7" s="41"/>
    </row>
    <row r="8" spans="1:7" x14ac:dyDescent="0.3">
      <c r="A8" s="6"/>
      <c r="B8" s="6" t="s">
        <v>47</v>
      </c>
      <c r="C8" s="35">
        <v>17</v>
      </c>
      <c r="D8" s="47">
        <v>3910000</v>
      </c>
      <c r="E8" s="8"/>
    </row>
    <row r="9" spans="1:7" x14ac:dyDescent="0.3">
      <c r="A9" s="6"/>
      <c r="B9" s="6" t="s">
        <v>48</v>
      </c>
      <c r="C9" s="35">
        <v>13</v>
      </c>
      <c r="D9" s="49">
        <v>4250000</v>
      </c>
      <c r="E9" s="9"/>
    </row>
    <row r="10" spans="1:7" ht="31.5" customHeight="1" x14ac:dyDescent="0.3">
      <c r="A10" s="54">
        <v>2</v>
      </c>
      <c r="B10" s="46" t="s">
        <v>49</v>
      </c>
      <c r="C10" s="48"/>
      <c r="D10" s="77">
        <f>D11+D12</f>
        <v>9450000</v>
      </c>
      <c r="E10" s="21"/>
    </row>
    <row r="11" spans="1:7" x14ac:dyDescent="0.3">
      <c r="A11" s="10"/>
      <c r="B11" s="6" t="s">
        <v>47</v>
      </c>
      <c r="C11" s="35">
        <v>7</v>
      </c>
      <c r="D11" s="23">
        <v>4200000</v>
      </c>
      <c r="E11" s="7"/>
    </row>
    <row r="12" spans="1:7" x14ac:dyDescent="0.3">
      <c r="A12" s="11"/>
      <c r="B12" s="6" t="s">
        <v>48</v>
      </c>
      <c r="C12" s="35">
        <v>7</v>
      </c>
      <c r="D12" s="23">
        <v>5250000</v>
      </c>
      <c r="E12" s="9"/>
    </row>
    <row r="13" spans="1:7" x14ac:dyDescent="0.3">
      <c r="A13" s="50"/>
      <c r="B13" s="51"/>
      <c r="C13" s="52"/>
      <c r="D13" s="53"/>
      <c r="E13" s="51"/>
    </row>
    <row r="14" spans="1:7" x14ac:dyDescent="0.3">
      <c r="A14" s="45"/>
      <c r="B14" s="55"/>
      <c r="C14" s="56"/>
      <c r="D14" s="57"/>
      <c r="E14" s="55"/>
    </row>
    <row r="15" spans="1:7" x14ac:dyDescent="0.3">
      <c r="A15" s="19"/>
      <c r="B15" s="81" t="s">
        <v>27</v>
      </c>
      <c r="C15" s="81"/>
      <c r="D15" s="81" t="s">
        <v>50</v>
      </c>
      <c r="E15" s="81"/>
    </row>
    <row r="16" spans="1:7" ht="16.8" x14ac:dyDescent="0.3">
      <c r="A16" s="3"/>
      <c r="B16" s="1"/>
      <c r="C16" s="1"/>
      <c r="D16" s="1"/>
      <c r="E16" s="5"/>
    </row>
    <row r="17" spans="1:5" ht="16.8" x14ac:dyDescent="0.3">
      <c r="A17" s="4"/>
      <c r="B17" s="84"/>
      <c r="C17" s="84"/>
      <c r="D17" s="1"/>
      <c r="E17" s="43"/>
    </row>
    <row r="18" spans="1:5" ht="16.8" x14ac:dyDescent="0.3">
      <c r="A18" s="4"/>
      <c r="B18" s="84" t="s">
        <v>29</v>
      </c>
      <c r="C18" s="84"/>
      <c r="D18" s="1"/>
      <c r="E18" s="43"/>
    </row>
  </sheetData>
  <mergeCells count="11">
    <mergeCell ref="B17:C17"/>
    <mergeCell ref="B18:C18"/>
    <mergeCell ref="A2:E2"/>
    <mergeCell ref="D15:E15"/>
    <mergeCell ref="E5:E6"/>
    <mergeCell ref="B15:C15"/>
    <mergeCell ref="A3:E3"/>
    <mergeCell ref="A5:A6"/>
    <mergeCell ref="B5:B6"/>
    <mergeCell ref="C5:C6"/>
    <mergeCell ref="D5:D6"/>
  </mergeCells>
  <phoneticPr fontId="12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tabSelected="1" workbookViewId="0">
      <selection activeCell="O28" sqref="O28"/>
    </sheetView>
  </sheetViews>
  <sheetFormatPr defaultRowHeight="14.4" x14ac:dyDescent="0.3"/>
  <cols>
    <col min="1" max="1" width="4.5546875" customWidth="1"/>
    <col min="2" max="2" width="14.109375" customWidth="1"/>
    <col min="3" max="3" width="10.109375" customWidth="1"/>
    <col min="4" max="5" width="12.5546875" customWidth="1"/>
    <col min="6" max="6" width="11.44140625" customWidth="1"/>
    <col min="7" max="7" width="27.33203125" customWidth="1"/>
    <col min="8" max="8" width="14.5546875" customWidth="1"/>
    <col min="9" max="9" width="11.5546875" customWidth="1"/>
    <col min="10" max="10" width="9.5546875" customWidth="1"/>
    <col min="12" max="12" width="12.5546875" bestFit="1" customWidth="1"/>
    <col min="13" max="13" width="15.33203125" bestFit="1" customWidth="1"/>
  </cols>
  <sheetData>
    <row r="1" spans="1:13" x14ac:dyDescent="0.3">
      <c r="A1" s="91" t="s">
        <v>0</v>
      </c>
      <c r="B1" s="91"/>
      <c r="C1" s="91"/>
      <c r="D1" s="27"/>
    </row>
    <row r="2" spans="1:13" ht="16.8" x14ac:dyDescent="0.3">
      <c r="A2" s="28" t="s">
        <v>31</v>
      </c>
      <c r="B2" s="28"/>
      <c r="C2" s="28"/>
      <c r="D2" s="28"/>
      <c r="E2" s="1"/>
      <c r="F2" s="1"/>
      <c r="G2" s="1"/>
      <c r="H2" s="1"/>
      <c r="I2" s="84"/>
      <c r="J2" s="84"/>
    </row>
    <row r="3" spans="1:13" ht="17.25" customHeight="1" x14ac:dyDescent="0.3">
      <c r="A3" s="85" t="s">
        <v>36</v>
      </c>
      <c r="B3" s="85"/>
      <c r="C3" s="85"/>
      <c r="D3" s="85"/>
      <c r="E3" s="85"/>
      <c r="F3" s="85"/>
      <c r="G3" s="85"/>
      <c r="H3" s="85"/>
      <c r="I3" s="85"/>
      <c r="J3" s="85"/>
    </row>
    <row r="4" spans="1:13" ht="12.75" customHeight="1" x14ac:dyDescent="0.3">
      <c r="A4" s="2"/>
      <c r="B4" s="1"/>
      <c r="C4" s="1"/>
      <c r="D4" s="93" t="s">
        <v>67</v>
      </c>
      <c r="E4" s="93"/>
      <c r="F4" s="93"/>
      <c r="G4" s="93"/>
      <c r="H4" s="1"/>
      <c r="I4" s="1"/>
      <c r="J4" s="29" t="s">
        <v>1</v>
      </c>
    </row>
    <row r="5" spans="1:13" ht="15" customHeight="1" x14ac:dyDescent="0.3">
      <c r="A5" s="88" t="s">
        <v>2</v>
      </c>
      <c r="B5" s="88" t="s">
        <v>3</v>
      </c>
      <c r="C5" s="88" t="s">
        <v>4</v>
      </c>
      <c r="D5" s="88" t="s">
        <v>39</v>
      </c>
      <c r="E5" s="86" t="s">
        <v>38</v>
      </c>
      <c r="F5" s="88" t="s">
        <v>5</v>
      </c>
      <c r="G5" s="88" t="s">
        <v>6</v>
      </c>
      <c r="H5" s="88" t="s">
        <v>7</v>
      </c>
      <c r="I5" s="88" t="s">
        <v>8</v>
      </c>
      <c r="J5" s="86" t="s">
        <v>9</v>
      </c>
    </row>
    <row r="6" spans="1:13" ht="39" customHeight="1" x14ac:dyDescent="0.3">
      <c r="A6" s="89"/>
      <c r="B6" s="89"/>
      <c r="C6" s="89"/>
      <c r="D6" s="89"/>
      <c r="E6" s="92"/>
      <c r="F6" s="89" t="s">
        <v>7</v>
      </c>
      <c r="G6" s="89" t="s">
        <v>6</v>
      </c>
      <c r="H6" s="89" t="s">
        <v>7</v>
      </c>
      <c r="I6" s="89"/>
      <c r="J6" s="87"/>
    </row>
    <row r="7" spans="1:13" x14ac:dyDescent="0.3">
      <c r="A7" s="6">
        <v>1</v>
      </c>
      <c r="B7" s="7" t="s">
        <v>10</v>
      </c>
      <c r="C7" s="8"/>
      <c r="D7" s="23"/>
      <c r="E7" s="8"/>
      <c r="F7" s="8">
        <f>C7+E7</f>
        <v>0</v>
      </c>
      <c r="G7" s="7" t="s">
        <v>10</v>
      </c>
      <c r="H7" s="8">
        <f>H8+H9+H10</f>
        <v>405371358</v>
      </c>
      <c r="I7" s="8">
        <f>F7+F8-H7</f>
        <v>20886642</v>
      </c>
      <c r="J7" s="35" t="s">
        <v>71</v>
      </c>
      <c r="L7" s="41"/>
    </row>
    <row r="8" spans="1:13" x14ac:dyDescent="0.3">
      <c r="A8" s="6"/>
      <c r="B8" s="30"/>
      <c r="C8" s="31"/>
      <c r="D8" s="35" t="s">
        <v>37</v>
      </c>
      <c r="E8" s="8">
        <v>426258000</v>
      </c>
      <c r="F8" s="8">
        <f>C7+E8</f>
        <v>426258000</v>
      </c>
      <c r="G8" s="23" t="s">
        <v>11</v>
      </c>
      <c r="H8" s="23">
        <v>8525160</v>
      </c>
      <c r="I8" s="8"/>
      <c r="J8" s="8"/>
    </row>
    <row r="9" spans="1:13" x14ac:dyDescent="0.3">
      <c r="A9" s="6"/>
      <c r="B9" s="9"/>
      <c r="C9" s="23"/>
      <c r="D9" s="32"/>
      <c r="E9" s="23"/>
      <c r="F9" s="23"/>
      <c r="G9" s="23" t="s">
        <v>68</v>
      </c>
      <c r="H9" s="23">
        <v>334186272</v>
      </c>
      <c r="I9" s="23"/>
      <c r="J9" s="9"/>
    </row>
    <row r="10" spans="1:13" x14ac:dyDescent="0.3">
      <c r="A10" s="6"/>
      <c r="B10" s="9"/>
      <c r="C10" s="23"/>
      <c r="D10" s="32"/>
      <c r="E10" s="23"/>
      <c r="F10" s="23"/>
      <c r="G10" s="23" t="s">
        <v>72</v>
      </c>
      <c r="H10" s="23">
        <v>62659926</v>
      </c>
      <c r="I10" s="23"/>
      <c r="J10" s="9"/>
    </row>
    <row r="11" spans="1:13" x14ac:dyDescent="0.3">
      <c r="A11" s="10">
        <v>2</v>
      </c>
      <c r="B11" s="7" t="s">
        <v>12</v>
      </c>
      <c r="C11" s="42"/>
      <c r="D11" s="23" t="s">
        <v>13</v>
      </c>
      <c r="E11" s="36">
        <v>22410000</v>
      </c>
      <c r="F11" s="8">
        <f>C11+E11</f>
        <v>22410000</v>
      </c>
      <c r="G11" s="7" t="s">
        <v>12</v>
      </c>
      <c r="H11" s="8">
        <f>H12+H13+H14+H15</f>
        <v>21466350</v>
      </c>
      <c r="I11" s="8">
        <f>F11-H11</f>
        <v>943650</v>
      </c>
      <c r="J11" s="7"/>
      <c r="M11" s="73"/>
    </row>
    <row r="12" spans="1:13" x14ac:dyDescent="0.3">
      <c r="A12" s="11"/>
      <c r="B12" s="9"/>
      <c r="C12" s="23"/>
      <c r="D12" s="23"/>
      <c r="E12" s="23"/>
      <c r="F12" s="23"/>
      <c r="G12" s="23" t="s">
        <v>14</v>
      </c>
      <c r="H12" s="23">
        <v>2241000</v>
      </c>
      <c r="I12" s="23"/>
      <c r="J12" s="9"/>
      <c r="M12" s="74"/>
    </row>
    <row r="13" spans="1:13" x14ac:dyDescent="0.3">
      <c r="A13" s="11"/>
      <c r="B13" s="9"/>
      <c r="C13" s="23"/>
      <c r="D13" s="23"/>
      <c r="E13" s="23"/>
      <c r="F13" s="23"/>
      <c r="G13" s="23" t="s">
        <v>15</v>
      </c>
      <c r="H13" s="23">
        <v>3025350</v>
      </c>
      <c r="I13" s="23"/>
      <c r="J13" s="9"/>
    </row>
    <row r="14" spans="1:13" x14ac:dyDescent="0.3">
      <c r="A14" s="11"/>
      <c r="B14" s="9"/>
      <c r="C14" s="23"/>
      <c r="D14" s="23"/>
      <c r="E14" s="23"/>
      <c r="F14" s="23"/>
      <c r="G14" s="23" t="s">
        <v>40</v>
      </c>
      <c r="H14" s="23">
        <v>7200000</v>
      </c>
      <c r="I14" s="23"/>
      <c r="J14" s="9"/>
    </row>
    <row r="15" spans="1:13" x14ac:dyDescent="0.3">
      <c r="A15" s="33"/>
      <c r="B15" s="30"/>
      <c r="C15" s="31"/>
      <c r="D15" s="31"/>
      <c r="E15" s="31"/>
      <c r="F15" s="31"/>
      <c r="G15" s="23" t="s">
        <v>41</v>
      </c>
      <c r="H15" s="23">
        <v>9000000</v>
      </c>
      <c r="I15" s="31"/>
      <c r="J15" s="9"/>
    </row>
    <row r="16" spans="1:13" x14ac:dyDescent="0.3">
      <c r="A16" s="12">
        <v>3</v>
      </c>
      <c r="B16" s="7" t="s">
        <v>16</v>
      </c>
      <c r="C16" s="8"/>
      <c r="D16" s="6"/>
      <c r="E16" s="8">
        <f>E17</f>
        <v>19593000</v>
      </c>
      <c r="F16" s="8">
        <f>F17</f>
        <v>19593000</v>
      </c>
      <c r="G16" s="7" t="s">
        <v>17</v>
      </c>
      <c r="H16" s="8">
        <f>H17</f>
        <v>19593000</v>
      </c>
      <c r="I16" s="8">
        <f>H16-H17</f>
        <v>0</v>
      </c>
      <c r="J16" s="24"/>
    </row>
    <row r="17" spans="1:12" x14ac:dyDescent="0.3">
      <c r="A17" s="13"/>
      <c r="B17" s="7"/>
      <c r="C17" s="8"/>
      <c r="D17" s="6" t="s">
        <v>32</v>
      </c>
      <c r="E17" s="23">
        <v>19593000</v>
      </c>
      <c r="F17" s="23">
        <f>E17</f>
        <v>19593000</v>
      </c>
      <c r="G17" s="37" t="s">
        <v>18</v>
      </c>
      <c r="H17" s="34">
        <f>F17</f>
        <v>19593000</v>
      </c>
      <c r="I17" s="8"/>
      <c r="J17" s="24"/>
    </row>
    <row r="18" spans="1:12" x14ac:dyDescent="0.3">
      <c r="A18" s="13">
        <v>4</v>
      </c>
      <c r="B18" s="7" t="s">
        <v>19</v>
      </c>
      <c r="C18" s="8"/>
      <c r="D18" s="38"/>
      <c r="E18" s="8">
        <v>60230000</v>
      </c>
      <c r="F18" s="8">
        <f>E18</f>
        <v>60230000</v>
      </c>
      <c r="G18" s="7" t="s">
        <v>20</v>
      </c>
      <c r="H18" s="8">
        <f>H19</f>
        <v>60230000</v>
      </c>
      <c r="I18" s="8">
        <v>0</v>
      </c>
      <c r="J18" s="7"/>
    </row>
    <row r="19" spans="1:12" x14ac:dyDescent="0.3">
      <c r="A19" s="13"/>
      <c r="B19" s="7"/>
      <c r="C19" s="8"/>
      <c r="D19" s="38"/>
      <c r="E19" s="8"/>
      <c r="F19" s="8"/>
      <c r="G19" s="39" t="s">
        <v>21</v>
      </c>
      <c r="H19" s="23">
        <f>F18</f>
        <v>60230000</v>
      </c>
      <c r="I19" s="8"/>
      <c r="J19" s="7"/>
    </row>
    <row r="20" spans="1:12" x14ac:dyDescent="0.3">
      <c r="A20" s="14">
        <v>5</v>
      </c>
      <c r="B20" s="7" t="s">
        <v>22</v>
      </c>
      <c r="C20" s="8"/>
      <c r="D20" s="35" t="s">
        <v>42</v>
      </c>
      <c r="E20" s="8">
        <v>201398400</v>
      </c>
      <c r="F20" s="8">
        <f>E20</f>
        <v>201398400</v>
      </c>
      <c r="G20" s="7" t="s">
        <v>23</v>
      </c>
      <c r="H20" s="8">
        <f>H21</f>
        <v>201398400</v>
      </c>
      <c r="I20" s="40">
        <v>0</v>
      </c>
      <c r="J20" s="15"/>
    </row>
    <row r="21" spans="1:12" x14ac:dyDescent="0.3">
      <c r="A21" s="14"/>
      <c r="B21" s="7"/>
      <c r="C21" s="8"/>
      <c r="D21" s="35"/>
      <c r="E21" s="8"/>
      <c r="F21" s="8"/>
      <c r="G21" s="39" t="s">
        <v>33</v>
      </c>
      <c r="H21" s="23">
        <f>F20</f>
        <v>201398400</v>
      </c>
      <c r="I21" s="40"/>
      <c r="J21" s="15"/>
    </row>
    <row r="22" spans="1:12" x14ac:dyDescent="0.3">
      <c r="A22" s="14">
        <v>6</v>
      </c>
      <c r="B22" s="7" t="s">
        <v>24</v>
      </c>
      <c r="C22" s="8"/>
      <c r="D22" s="6" t="s">
        <v>34</v>
      </c>
      <c r="E22" s="8">
        <v>68800000</v>
      </c>
      <c r="F22" s="8">
        <f>E22</f>
        <v>68800000</v>
      </c>
      <c r="G22" s="7" t="s">
        <v>25</v>
      </c>
      <c r="H22" s="8">
        <f>H23</f>
        <v>68800000</v>
      </c>
      <c r="I22" s="40">
        <v>0</v>
      </c>
      <c r="J22" s="15"/>
      <c r="L22" s="25"/>
    </row>
    <row r="23" spans="1:12" x14ac:dyDescent="0.3">
      <c r="A23" s="22"/>
      <c r="B23" s="7"/>
      <c r="C23" s="8"/>
      <c r="D23" s="6"/>
      <c r="E23" s="8"/>
      <c r="F23" s="8"/>
      <c r="G23" s="39" t="s">
        <v>26</v>
      </c>
      <c r="H23" s="23">
        <f>F22</f>
        <v>68800000</v>
      </c>
      <c r="I23" s="40"/>
      <c r="J23" s="15"/>
    </row>
    <row r="24" spans="1:12" x14ac:dyDescent="0.3">
      <c r="A24" s="16"/>
      <c r="B24" s="17" t="s">
        <v>35</v>
      </c>
      <c r="C24" s="18">
        <f>C7+C11</f>
        <v>0</v>
      </c>
      <c r="D24" s="18"/>
      <c r="E24" s="18">
        <f>E8+E11+E16+E18+E20+E22</f>
        <v>798689400</v>
      </c>
      <c r="F24" s="18">
        <f>F7+F8+F11+F16+F18+F20+F22</f>
        <v>798689400</v>
      </c>
      <c r="G24" s="18"/>
      <c r="H24" s="18">
        <f>H7+H11+H16+H20+H22</f>
        <v>716629108</v>
      </c>
      <c r="I24" s="18">
        <f>I7+I11</f>
        <v>21830292</v>
      </c>
      <c r="J24" s="18"/>
    </row>
    <row r="25" spans="1:12" x14ac:dyDescent="0.3">
      <c r="A25" s="19"/>
      <c r="B25" s="90" t="s">
        <v>27</v>
      </c>
      <c r="C25" s="90"/>
      <c r="D25" s="26"/>
      <c r="E25" s="20"/>
      <c r="F25" s="26"/>
      <c r="G25" s="90" t="s">
        <v>28</v>
      </c>
      <c r="H25" s="90"/>
      <c r="I25" s="90"/>
      <c r="J25" s="90"/>
    </row>
    <row r="26" spans="1:12" ht="16.8" x14ac:dyDescent="0.3">
      <c r="A26" s="3"/>
      <c r="B26" s="1"/>
      <c r="C26" s="1"/>
      <c r="D26" s="1"/>
      <c r="E26" s="1"/>
      <c r="F26" s="1"/>
      <c r="G26" s="1"/>
      <c r="H26" s="1"/>
      <c r="I26" s="1"/>
      <c r="J26" s="5"/>
    </row>
    <row r="27" spans="1:12" ht="16.8" x14ac:dyDescent="0.3">
      <c r="A27" s="4"/>
      <c r="B27" s="84"/>
      <c r="C27" s="84"/>
      <c r="D27" s="1"/>
      <c r="E27" s="1"/>
      <c r="F27" s="1"/>
      <c r="G27" s="84"/>
      <c r="H27" s="84"/>
      <c r="I27" s="84"/>
      <c r="J27" s="84"/>
    </row>
    <row r="28" spans="1:12" ht="16.8" x14ac:dyDescent="0.3">
      <c r="A28" s="4"/>
      <c r="B28" s="84" t="s">
        <v>29</v>
      </c>
      <c r="C28" s="84"/>
      <c r="D28" s="1"/>
      <c r="E28" s="1"/>
      <c r="F28" s="1"/>
      <c r="G28" s="84" t="s">
        <v>30</v>
      </c>
      <c r="H28" s="84"/>
      <c r="I28" s="84"/>
      <c r="J28" s="84"/>
    </row>
  </sheetData>
  <mergeCells count="20">
    <mergeCell ref="A1:C1"/>
    <mergeCell ref="I2:J2"/>
    <mergeCell ref="A3:J3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D4:G4"/>
    <mergeCell ref="J5:J6"/>
    <mergeCell ref="B25:C25"/>
    <mergeCell ref="G25:J25"/>
    <mergeCell ref="B27:C27"/>
    <mergeCell ref="G27:J27"/>
    <mergeCell ref="B28:C28"/>
    <mergeCell ref="G28:J28"/>
  </mergeCells>
  <phoneticPr fontId="12" type="noConversion"/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workbookViewId="0">
      <selection activeCell="K13" sqref="K13"/>
    </sheetView>
  </sheetViews>
  <sheetFormatPr defaultRowHeight="14.4" x14ac:dyDescent="0.3"/>
  <cols>
    <col min="1" max="1" width="6" customWidth="1"/>
    <col min="2" max="2" width="29.5546875" customWidth="1"/>
    <col min="3" max="3" width="15.44140625" customWidth="1"/>
    <col min="4" max="4" width="35.6640625" customWidth="1"/>
  </cols>
  <sheetData>
    <row r="1" spans="1:9" x14ac:dyDescent="0.3">
      <c r="A1" s="28" t="s">
        <v>31</v>
      </c>
    </row>
    <row r="2" spans="1:9" x14ac:dyDescent="0.3">
      <c r="A2" s="78" t="s">
        <v>51</v>
      </c>
      <c r="B2" s="78"/>
      <c r="C2" s="78"/>
      <c r="D2" s="78"/>
      <c r="E2" s="58"/>
      <c r="F2" s="58"/>
      <c r="G2" s="58"/>
      <c r="H2" s="58"/>
      <c r="I2" s="58"/>
    </row>
    <row r="3" spans="1:9" x14ac:dyDescent="0.3">
      <c r="A3" s="79" t="s">
        <v>52</v>
      </c>
      <c r="B3" s="79"/>
      <c r="C3" s="79"/>
      <c r="D3" s="79"/>
      <c r="E3" s="58"/>
      <c r="F3" s="58"/>
      <c r="G3" s="58"/>
      <c r="H3" s="58"/>
      <c r="I3" s="58"/>
    </row>
    <row r="4" spans="1:9" x14ac:dyDescent="0.3">
      <c r="A4" s="67" t="s">
        <v>53</v>
      </c>
      <c r="B4" s="67" t="s">
        <v>54</v>
      </c>
      <c r="C4" s="67" t="s">
        <v>7</v>
      </c>
      <c r="D4" s="67" t="s">
        <v>9</v>
      </c>
    </row>
    <row r="5" spans="1:9" ht="20.100000000000001" customHeight="1" x14ac:dyDescent="0.3">
      <c r="A5" s="69">
        <v>1</v>
      </c>
      <c r="B5" s="59" t="s">
        <v>55</v>
      </c>
      <c r="C5" s="60">
        <v>141077528</v>
      </c>
      <c r="D5" s="59"/>
    </row>
    <row r="6" spans="1:9" ht="20.100000000000001" customHeight="1" x14ac:dyDescent="0.3">
      <c r="A6" s="70">
        <v>2</v>
      </c>
      <c r="B6" s="61" t="s">
        <v>56</v>
      </c>
      <c r="C6" s="62">
        <v>6660000</v>
      </c>
      <c r="D6" s="61"/>
    </row>
    <row r="7" spans="1:9" ht="20.100000000000001" customHeight="1" x14ac:dyDescent="0.3">
      <c r="A7" s="61"/>
      <c r="B7" s="61"/>
      <c r="C7" s="61"/>
      <c r="D7" s="61"/>
    </row>
    <row r="8" spans="1:9" ht="20.100000000000001" customHeight="1" x14ac:dyDescent="0.3">
      <c r="A8" s="61"/>
      <c r="B8" s="61"/>
      <c r="C8" s="61"/>
      <c r="D8" s="61"/>
    </row>
    <row r="9" spans="1:9" ht="20.100000000000001" customHeight="1" x14ac:dyDescent="0.3">
      <c r="A9" s="61"/>
      <c r="B9" s="61"/>
      <c r="C9" s="61"/>
      <c r="D9" s="61"/>
    </row>
    <row r="10" spans="1:9" ht="20.100000000000001" customHeight="1" x14ac:dyDescent="0.3">
      <c r="A10" s="61"/>
      <c r="B10" s="61"/>
      <c r="C10" s="61"/>
      <c r="D10" s="61"/>
    </row>
    <row r="11" spans="1:9" ht="20.100000000000001" customHeight="1" x14ac:dyDescent="0.3">
      <c r="A11" s="61"/>
      <c r="B11" s="61"/>
      <c r="C11" s="61"/>
      <c r="D11" s="61"/>
    </row>
    <row r="12" spans="1:9" ht="20.100000000000001" customHeight="1" x14ac:dyDescent="0.3">
      <c r="A12" s="63"/>
      <c r="B12" s="63"/>
      <c r="C12" s="63"/>
      <c r="D12" s="63"/>
    </row>
    <row r="13" spans="1:9" ht="20.100000000000001" customHeight="1" x14ac:dyDescent="0.3">
      <c r="A13" s="64"/>
      <c r="B13" s="66" t="s">
        <v>57</v>
      </c>
      <c r="C13" s="65">
        <f>C5+C6</f>
        <v>147737528</v>
      </c>
      <c r="D13" s="64"/>
    </row>
    <row r="15" spans="1:9" x14ac:dyDescent="0.3">
      <c r="B15" s="83" t="s">
        <v>58</v>
      </c>
      <c r="C15" s="83"/>
      <c r="D15" s="81" t="s">
        <v>50</v>
      </c>
      <c r="E15" s="81"/>
    </row>
    <row r="19" spans="2:3" ht="16.8" x14ac:dyDescent="0.3">
      <c r="B19" s="80" t="s">
        <v>29</v>
      </c>
      <c r="C19" s="80"/>
    </row>
  </sheetData>
  <mergeCells count="5">
    <mergeCell ref="B19:C19"/>
    <mergeCell ref="A2:D2"/>
    <mergeCell ref="A3:D3"/>
    <mergeCell ref="B15:C15"/>
    <mergeCell ref="D15:E15"/>
  </mergeCell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Công khai thu chi 6 tháng</vt:lpstr>
      <vt:lpstr>Công khai dư TG tại NH</vt:lpstr>
      <vt:lpstr>Công khai MG-CPHT 23-24</vt:lpstr>
      <vt:lpstr>Thu chi quỹ khác 2023-2024</vt:lpstr>
      <vt:lpstr>Công khai dư TG tại KB</vt:lpstr>
      <vt:lpstr>Sheet3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MSAN</cp:lastModifiedBy>
  <cp:lastPrinted>2024-10-21T23:53:19Z</cp:lastPrinted>
  <dcterms:created xsi:type="dcterms:W3CDTF">2021-11-26T03:58:40Z</dcterms:created>
  <dcterms:modified xsi:type="dcterms:W3CDTF">2024-10-31T03:49:51Z</dcterms:modified>
</cp:coreProperties>
</file>